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60" yWindow="3990" windowWidth="15480" windowHeight="4485"/>
  </bookViews>
  <sheets>
    <sheet name="OPEX" sheetId="2" r:id="rId1"/>
  </sheets>
  <calcPr calcId="124519"/>
</workbook>
</file>

<file path=xl/calcChain.xml><?xml version="1.0" encoding="utf-8"?>
<calcChain xmlns="http://schemas.openxmlformats.org/spreadsheetml/2006/main">
  <c r="G21" i="2"/>
  <c r="H21" s="1"/>
  <c r="G14"/>
  <c r="H14" s="1"/>
  <c r="G27" l="1"/>
  <c r="H27" s="1"/>
  <c r="G28"/>
  <c r="H28" s="1"/>
  <c r="G29"/>
  <c r="H29" s="1"/>
  <c r="G30"/>
  <c r="H30" s="1"/>
  <c r="G31"/>
  <c r="H31" s="1"/>
  <c r="G32"/>
  <c r="H32" s="1"/>
  <c r="G33"/>
  <c r="H33" s="1"/>
  <c r="G34"/>
  <c r="H34" s="1"/>
  <c r="G35"/>
  <c r="H35" s="1"/>
  <c r="G36"/>
  <c r="H36" s="1"/>
  <c r="G37"/>
  <c r="H37" s="1"/>
  <c r="G26"/>
  <c r="H26" s="1"/>
  <c r="G18"/>
  <c r="H18" s="1"/>
  <c r="G19"/>
  <c r="H19" s="1"/>
  <c r="G20"/>
  <c r="H20" s="1"/>
  <c r="G22"/>
  <c r="H22" s="1"/>
  <c r="G23"/>
  <c r="H23" s="1"/>
  <c r="G24"/>
  <c r="H24" s="1"/>
  <c r="G25"/>
  <c r="H25" s="1"/>
  <c r="G7"/>
  <c r="H7" s="1"/>
  <c r="G8"/>
  <c r="H8" s="1"/>
  <c r="G9"/>
  <c r="H9" s="1"/>
  <c r="G10"/>
  <c r="H10" s="1"/>
  <c r="G11"/>
  <c r="H11" s="1"/>
  <c r="G12"/>
  <c r="H12" s="1"/>
  <c r="G13"/>
  <c r="H13" s="1"/>
  <c r="G15"/>
  <c r="H15" s="1"/>
  <c r="G16"/>
  <c r="H16" s="1"/>
  <c r="G17"/>
  <c r="H17" s="1"/>
  <c r="G6"/>
  <c r="H6" s="1"/>
  <c r="H38" l="1"/>
  <c r="G38"/>
  <c r="H39" l="1"/>
</calcChain>
</file>

<file path=xl/sharedStrings.xml><?xml version="1.0" encoding="utf-8"?>
<sst xmlns="http://schemas.openxmlformats.org/spreadsheetml/2006/main" count="89" uniqueCount="58">
  <si>
    <t>шт</t>
  </si>
  <si>
    <t>СПЕЦИФИКАЦИЯ</t>
  </si>
  <si>
    <t>№ п.п.</t>
  </si>
  <si>
    <t>Наименование товара</t>
  </si>
  <si>
    <t>Eд.изм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</si>
  <si>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</si>
  <si>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</si>
  <si>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</si>
  <si>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Объем может быть изменен на 30% без изменения стоимости единицы</t>
  </si>
  <si>
    <t>Транспортировка товара:</t>
  </si>
  <si>
    <t>Гарантийные обязательства</t>
  </si>
  <si>
    <t>Контактное лицо по тех. вопросам</t>
  </si>
  <si>
    <t>Предельная стоимость лота составляет  руб. (с НДС)</t>
  </si>
  <si>
    <t>г.Уфа, ул.Кирова, д.105</t>
  </si>
  <si>
    <t xml:space="preserve">Требуемые сроки поставки: </t>
  </si>
  <si>
    <t>м/сх ALTERA EPF10K10LC84-4</t>
  </si>
  <si>
    <t>м/сх LST62832I-70LL</t>
  </si>
  <si>
    <t>м/сх BCM5461SA1IPFG</t>
  </si>
  <si>
    <t>м/сх UC3854N</t>
  </si>
  <si>
    <t>м/сх UC3846N</t>
  </si>
  <si>
    <t>м/сх LE79232BТC</t>
  </si>
  <si>
    <t>м/сх AM79R79-3JC</t>
  </si>
  <si>
    <t>м/сх PEB3265HV1,5</t>
  </si>
  <si>
    <t>м/сх PEB4266TV1,2</t>
  </si>
  <si>
    <t>м/сх К04ВЖ001</t>
  </si>
  <si>
    <t>м/сх К04ВЖ002</t>
  </si>
  <si>
    <t xml:space="preserve">Диод HFA16TB120-N3 </t>
  </si>
  <si>
    <t>Мост GBU6J</t>
  </si>
  <si>
    <t>Мост GBPC 2508</t>
  </si>
  <si>
    <t>транзистор IRFP460APBF</t>
  </si>
  <si>
    <t>м/сх Le88241DLC</t>
  </si>
  <si>
    <t>транзистор FCP11N60F</t>
  </si>
  <si>
    <t>процессор BCM6411IPBG   BROADCOM (BGA)</t>
  </si>
  <si>
    <t>BCM6421IPBG    BROADCOM (BGA)</t>
  </si>
  <si>
    <t>контроллер AC101LKQTG</t>
  </si>
  <si>
    <t>модуль питания AM40K-4805SCZ </t>
  </si>
  <si>
    <t>модуль питания TEN 15 - 4811</t>
  </si>
  <si>
    <t>модуль питания RDD05-15D3</t>
  </si>
  <si>
    <t>память W9812G6GH-75</t>
  </si>
  <si>
    <t>м/сх PEB 3324E v1.4 (BGA)</t>
  </si>
  <si>
    <t>м/сх PEF 22622 F v1.4</t>
  </si>
  <si>
    <t>м/сх ATMEGA 8AU  с прошивкой на плату FXC</t>
  </si>
  <si>
    <t>Трансформатор 36702372</t>
  </si>
  <si>
    <t>Трансформатор 36400160</t>
  </si>
  <si>
    <t>Транзистор AP75Т10GP</t>
  </si>
  <si>
    <t>м/сх EPM7064SLC44-10N с прошивкой на плату АК ЦСП30</t>
  </si>
  <si>
    <t>м/сх EPM7064SLC44-10N с прошивкой на плату АС ЦСП30</t>
  </si>
  <si>
    <t>Количество</t>
  </si>
  <si>
    <t>в т.ч. НДС 18%</t>
  </si>
  <si>
    <t>Транспортировка товара осуществляется автомобильным транспортом,  за счет Поставщика.</t>
  </si>
  <si>
    <t>не менее 12 месяцев</t>
  </si>
  <si>
    <t>Инициатор закупки</t>
  </si>
  <si>
    <t>Жданов Владимир Дмитриевич (347) 221-55-15</t>
  </si>
  <si>
    <t>Приложение 1</t>
  </si>
  <si>
    <t>н/номера</t>
  </si>
  <si>
    <t>Максимальная цена за единицу без НДС, включая стоимость тары и доставку, рубли РФ</t>
  </si>
  <si>
    <t>в течение 20 (двадцати) календарных дней с момента подписания Договора</t>
  </si>
  <si>
    <t xml:space="preserve">Шиц Дмитрий Васильевич тел.(347) 221-55-97, эл.почта: d.shic@bashtel.ru </t>
  </si>
</sst>
</file>

<file path=xl/styles.xml><?xml version="1.0" encoding="utf-8"?>
<styleSheet xmlns="http://schemas.openxmlformats.org/spreadsheetml/2006/main">
  <fonts count="2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9"/>
      <color indexed="8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9" fillId="0" borderId="0"/>
    <xf numFmtId="0" fontId="10" fillId="0" borderId="0"/>
    <xf numFmtId="0" fontId="7" fillId="0" borderId="0"/>
    <xf numFmtId="0" fontId="10" fillId="0" borderId="0"/>
    <xf numFmtId="0" fontId="10" fillId="0" borderId="0"/>
    <xf numFmtId="0" fontId="14" fillId="0" borderId="0"/>
  </cellStyleXfs>
  <cellXfs count="67">
    <xf numFmtId="0" fontId="0" fillId="0" borderId="0" xfId="0"/>
    <xf numFmtId="0" fontId="14" fillId="0" borderId="0" xfId="6"/>
    <xf numFmtId="0" fontId="11" fillId="0" borderId="0" xfId="6" applyFont="1" applyAlignment="1">
      <alignment horizontal="left"/>
    </xf>
    <xf numFmtId="0" fontId="14" fillId="0" borderId="0" xfId="6" applyBorder="1"/>
    <xf numFmtId="0" fontId="11" fillId="0" borderId="0" xfId="6" applyFont="1" applyAlignment="1">
      <alignment horizontal="right"/>
    </xf>
    <xf numFmtId="0" fontId="14" fillId="0" borderId="0" xfId="6" applyBorder="1" applyAlignment="1">
      <alignment vertical="top" wrapText="1"/>
    </xf>
    <xf numFmtId="0" fontId="14" fillId="0" borderId="5" xfId="6" applyBorder="1" applyAlignment="1">
      <alignment vertical="top" wrapText="1"/>
    </xf>
    <xf numFmtId="0" fontId="12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top" shrinkToFit="1"/>
    </xf>
    <xf numFmtId="4" fontId="12" fillId="0" borderId="1" xfId="0" applyNumberFormat="1" applyFont="1" applyBorder="1" applyAlignment="1">
      <alignment horizontal="right" vertical="center"/>
    </xf>
    <xf numFmtId="0" fontId="14" fillId="0" borderId="6" xfId="6" applyBorder="1" applyAlignment="1">
      <alignment vertical="top" wrapText="1"/>
    </xf>
    <xf numFmtId="0" fontId="5" fillId="0" borderId="0" xfId="6" applyFont="1"/>
    <xf numFmtId="0" fontId="13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top" wrapText="1"/>
    </xf>
    <xf numFmtId="0" fontId="16" fillId="0" borderId="0" xfId="6" applyFont="1"/>
    <xf numFmtId="4" fontId="12" fillId="0" borderId="1" xfId="6" applyNumberFormat="1" applyFont="1" applyBorder="1" applyAlignment="1">
      <alignment horizontal="right" vertical="top"/>
    </xf>
    <xf numFmtId="0" fontId="16" fillId="0" borderId="0" xfId="6" applyFont="1" applyBorder="1"/>
    <xf numFmtId="0" fontId="7" fillId="0" borderId="0" xfId="0" applyFont="1"/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vertical="top"/>
    </xf>
    <xf numFmtId="0" fontId="14" fillId="0" borderId="1" xfId="6" applyBorder="1" applyAlignment="1">
      <alignment horizontal="left" vertical="center"/>
    </xf>
    <xf numFmtId="0" fontId="4" fillId="0" borderId="1" xfId="6" applyFont="1" applyBorder="1" applyAlignment="1">
      <alignment horizontal="left" vertical="center"/>
    </xf>
    <xf numFmtId="4" fontId="12" fillId="0" borderId="1" xfId="0" applyNumberFormat="1" applyFont="1" applyBorder="1" applyAlignment="1">
      <alignment vertical="top" shrinkToFit="1"/>
    </xf>
    <xf numFmtId="0" fontId="0" fillId="0" borderId="0" xfId="0" applyFont="1"/>
    <xf numFmtId="4" fontId="5" fillId="0" borderId="5" xfId="0" applyNumberFormat="1" applyFont="1" applyBorder="1" applyAlignment="1">
      <alignment vertical="top" shrinkToFit="1"/>
    </xf>
    <xf numFmtId="0" fontId="15" fillId="0" borderId="1" xfId="0" applyFont="1" applyBorder="1"/>
    <xf numFmtId="0" fontId="12" fillId="0" borderId="1" xfId="0" applyFont="1" applyBorder="1" applyAlignment="1">
      <alignment vertical="center"/>
    </xf>
    <xf numFmtId="0" fontId="15" fillId="0" borderId="1" xfId="0" applyFont="1" applyFill="1" applyBorder="1"/>
    <xf numFmtId="0" fontId="15" fillId="0" borderId="1" xfId="0" applyFont="1" applyBorder="1" applyAlignment="1">
      <alignment vertical="center"/>
    </xf>
    <xf numFmtId="0" fontId="17" fillId="0" borderId="1" xfId="0" applyFont="1" applyBorder="1"/>
    <xf numFmtId="0" fontId="4" fillId="0" borderId="0" xfId="6" applyFont="1" applyAlignment="1">
      <alignment horizontal="right"/>
    </xf>
    <xf numFmtId="0" fontId="19" fillId="0" borderId="1" xfId="6" applyFont="1" applyBorder="1" applyAlignment="1">
      <alignment horizontal="center" vertical="center" wrapText="1"/>
    </xf>
    <xf numFmtId="0" fontId="19" fillId="0" borderId="1" xfId="6" applyFont="1" applyBorder="1" applyAlignment="1">
      <alignment horizontal="center" vertical="center"/>
    </xf>
    <xf numFmtId="0" fontId="20" fillId="0" borderId="1" xfId="6" applyFont="1" applyBorder="1" applyAlignment="1">
      <alignment horizontal="center" vertical="top" wrapText="1"/>
    </xf>
    <xf numFmtId="0" fontId="21" fillId="0" borderId="1" xfId="6" applyFont="1" applyBorder="1" applyAlignment="1">
      <alignment horizontal="center" vertical="top" wrapText="1"/>
    </xf>
    <xf numFmtId="0" fontId="18" fillId="0" borderId="1" xfId="6" applyFont="1" applyBorder="1" applyAlignment="1">
      <alignment horizontal="center"/>
    </xf>
    <xf numFmtId="0" fontId="22" fillId="0" borderId="1" xfId="6" applyFont="1" applyBorder="1" applyAlignment="1">
      <alignment horizontal="center"/>
    </xf>
    <xf numFmtId="4" fontId="18" fillId="0" borderId="5" xfId="6" applyNumberFormat="1" applyFont="1" applyBorder="1" applyAlignment="1">
      <alignment horizontal="right" vertical="top"/>
    </xf>
    <xf numFmtId="4" fontId="18" fillId="0" borderId="6" xfId="6" applyNumberFormat="1" applyFont="1" applyBorder="1"/>
    <xf numFmtId="4" fontId="18" fillId="0" borderId="1" xfId="6" applyNumberFormat="1" applyFont="1" applyBorder="1" applyAlignment="1">
      <alignment horizontal="right"/>
    </xf>
    <xf numFmtId="0" fontId="0" fillId="0" borderId="0" xfId="0" applyBorder="1" applyAlignment="1"/>
    <xf numFmtId="0" fontId="0" fillId="0" borderId="0" xfId="0" applyBorder="1"/>
    <xf numFmtId="0" fontId="11" fillId="0" borderId="0" xfId="6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4" fontId="14" fillId="0" borderId="4" xfId="6" applyNumberFormat="1" applyBorder="1" applyAlignment="1">
      <alignment horizontal="left" vertical="center"/>
    </xf>
    <xf numFmtId="4" fontId="14" fillId="0" borderId="2" xfId="6" applyNumberFormat="1" applyBorder="1" applyAlignment="1">
      <alignment horizontal="left" vertical="center"/>
    </xf>
    <xf numFmtId="4" fontId="14" fillId="0" borderId="3" xfId="6" applyNumberFormat="1" applyBorder="1" applyAlignment="1">
      <alignment horizontal="left" vertical="center"/>
    </xf>
    <xf numFmtId="0" fontId="2" fillId="0" borderId="4" xfId="6" applyFont="1" applyBorder="1" applyAlignment="1">
      <alignment horizontal="left" vertical="center"/>
    </xf>
    <xf numFmtId="0" fontId="14" fillId="0" borderId="2" xfId="6" applyBorder="1" applyAlignment="1">
      <alignment horizontal="left" vertical="center"/>
    </xf>
    <xf numFmtId="0" fontId="14" fillId="0" borderId="3" xfId="6" applyBorder="1" applyAlignment="1">
      <alignment horizontal="left" vertical="center"/>
    </xf>
    <xf numFmtId="0" fontId="14" fillId="0" borderId="4" xfId="6" applyBorder="1" applyAlignment="1">
      <alignment horizontal="left" vertical="center" wrapText="1"/>
    </xf>
    <xf numFmtId="0" fontId="14" fillId="0" borderId="2" xfId="6" applyBorder="1" applyAlignment="1">
      <alignment horizontal="left" vertical="center" wrapText="1"/>
    </xf>
    <xf numFmtId="0" fontId="14" fillId="0" borderId="3" xfId="6" applyBorder="1" applyAlignment="1">
      <alignment horizontal="left" vertical="center" wrapText="1"/>
    </xf>
    <xf numFmtId="0" fontId="3" fillId="0" borderId="4" xfId="6" applyFont="1" applyBorder="1" applyAlignment="1">
      <alignment horizontal="left" vertical="center"/>
    </xf>
    <xf numFmtId="0" fontId="3" fillId="0" borderId="2" xfId="6" applyFont="1" applyBorder="1" applyAlignment="1">
      <alignment horizontal="left" vertical="center"/>
    </xf>
    <xf numFmtId="0" fontId="14" fillId="0" borderId="4" xfId="6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4" fillId="0" borderId="2" xfId="6" applyBorder="1" applyAlignment="1">
      <alignment horizontal="center" vertical="center"/>
    </xf>
    <xf numFmtId="0" fontId="14" fillId="0" borderId="3" xfId="6" applyBorder="1" applyAlignment="1">
      <alignment horizontal="center" vertical="center"/>
    </xf>
    <xf numFmtId="0" fontId="3" fillId="0" borderId="4" xfId="6" applyFont="1" applyFill="1" applyBorder="1" applyAlignment="1">
      <alignment horizontal="left" vertical="center"/>
    </xf>
    <xf numFmtId="0" fontId="14" fillId="0" borderId="2" xfId="6" applyFill="1" applyBorder="1" applyAlignment="1">
      <alignment horizontal="left" vertical="center"/>
    </xf>
    <xf numFmtId="0" fontId="14" fillId="0" borderId="3" xfId="6" applyFill="1" applyBorder="1" applyAlignment="1">
      <alignment horizontal="left" vertical="center"/>
    </xf>
    <xf numFmtId="0" fontId="4" fillId="0" borderId="4" xfId="6" applyFont="1" applyBorder="1" applyAlignment="1">
      <alignment horizontal="left" vertical="center"/>
    </xf>
    <xf numFmtId="0" fontId="4" fillId="0" borderId="2" xfId="6" applyFont="1" applyBorder="1" applyAlignment="1">
      <alignment horizontal="left" vertical="center"/>
    </xf>
    <xf numFmtId="0" fontId="4" fillId="0" borderId="3" xfId="6" applyFont="1" applyBorder="1" applyAlignment="1">
      <alignment horizontal="left" vertical="center"/>
    </xf>
    <xf numFmtId="0" fontId="1" fillId="0" borderId="4" xfId="6" applyFont="1" applyFill="1" applyBorder="1" applyAlignment="1">
      <alignment horizontal="left" vertical="center"/>
    </xf>
  </cellXfs>
  <cellStyles count="7">
    <cellStyle name="Excel Built-in Normal" xfId="1"/>
    <cellStyle name="TableStyleLight1" xfId="2"/>
    <cellStyle name="Обычный" xfId="0" builtinId="0"/>
    <cellStyle name="Обычный 2" xfId="3"/>
    <cellStyle name="Обычный 2 3" xfId="4"/>
    <cellStyle name="Обычный 3" xfId="5"/>
    <cellStyle name="Обычный 4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tabSelected="1" zoomScale="80" zoomScaleNormal="80" workbookViewId="0">
      <selection activeCell="F24" sqref="F24"/>
    </sheetView>
  </sheetViews>
  <sheetFormatPr defaultRowHeight="12.75"/>
  <cols>
    <col min="3" max="3" width="55.42578125" customWidth="1"/>
    <col min="5" max="5" width="10.28515625" customWidth="1"/>
    <col min="6" max="6" width="21" style="17" customWidth="1"/>
    <col min="7" max="7" width="18.7109375" customWidth="1"/>
    <col min="8" max="8" width="21.140625" customWidth="1"/>
    <col min="9" max="9" width="23.140625" customWidth="1"/>
  </cols>
  <sheetData>
    <row r="1" spans="1:9" ht="15">
      <c r="A1" s="1"/>
      <c r="B1" s="1"/>
      <c r="C1" s="1"/>
      <c r="D1" s="1"/>
      <c r="E1" s="1"/>
      <c r="F1" s="14"/>
      <c r="G1" s="1"/>
      <c r="H1" s="1"/>
      <c r="I1" s="30" t="s">
        <v>53</v>
      </c>
    </row>
    <row r="2" spans="1:9" ht="15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ht="15">
      <c r="A3" s="11"/>
      <c r="B3" s="11"/>
      <c r="C3" s="2"/>
      <c r="D3" s="1"/>
      <c r="E3" s="1"/>
      <c r="F3" s="14"/>
      <c r="G3" s="1"/>
      <c r="H3" s="1"/>
      <c r="I3" s="4"/>
    </row>
    <row r="4" spans="1:9" ht="58.15" customHeight="1">
      <c r="A4" s="31" t="s">
        <v>2</v>
      </c>
      <c r="B4" s="31" t="s">
        <v>54</v>
      </c>
      <c r="C4" s="31" t="s">
        <v>3</v>
      </c>
      <c r="D4" s="31" t="s">
        <v>4</v>
      </c>
      <c r="E4" s="32" t="s">
        <v>47</v>
      </c>
      <c r="F4" s="33" t="s">
        <v>55</v>
      </c>
      <c r="G4" s="34" t="s">
        <v>5</v>
      </c>
      <c r="H4" s="34" t="s">
        <v>6</v>
      </c>
      <c r="I4" s="31" t="s">
        <v>7</v>
      </c>
    </row>
    <row r="5" spans="1:9" ht="15">
      <c r="A5" s="35">
        <v>1</v>
      </c>
      <c r="B5" s="35"/>
      <c r="C5" s="35">
        <v>2</v>
      </c>
      <c r="D5" s="35">
        <v>4</v>
      </c>
      <c r="E5" s="35">
        <v>9</v>
      </c>
      <c r="F5" s="36">
        <v>10</v>
      </c>
      <c r="G5" s="35">
        <v>11</v>
      </c>
      <c r="H5" s="35">
        <v>12</v>
      </c>
      <c r="I5" s="35">
        <v>13</v>
      </c>
    </row>
    <row r="6" spans="1:9" ht="14.25" customHeight="1">
      <c r="A6" s="7">
        <v>1</v>
      </c>
      <c r="B6" s="7">
        <v>33975</v>
      </c>
      <c r="C6" s="25" t="s">
        <v>15</v>
      </c>
      <c r="D6" s="26" t="s">
        <v>0</v>
      </c>
      <c r="E6" s="12">
        <v>40</v>
      </c>
      <c r="F6" s="15">
        <v>1000</v>
      </c>
      <c r="G6" s="8">
        <f>E6*F6</f>
        <v>40000</v>
      </c>
      <c r="H6" s="9">
        <f>PRODUCT(G6,1.18)</f>
        <v>47200</v>
      </c>
      <c r="I6" s="43" t="s">
        <v>13</v>
      </c>
    </row>
    <row r="7" spans="1:9" ht="15">
      <c r="A7" s="7">
        <v>2</v>
      </c>
      <c r="B7" s="7">
        <v>33975</v>
      </c>
      <c r="C7" s="25" t="s">
        <v>16</v>
      </c>
      <c r="D7" s="26" t="s">
        <v>0</v>
      </c>
      <c r="E7" s="12">
        <v>100</v>
      </c>
      <c r="F7" s="15">
        <v>270</v>
      </c>
      <c r="G7" s="8">
        <f t="shared" ref="G7:G37" si="0">E7*F7</f>
        <v>27000</v>
      </c>
      <c r="H7" s="9">
        <f t="shared" ref="H7:H37" si="1">PRODUCT(G7,1.18)</f>
        <v>31860</v>
      </c>
      <c r="I7" s="43"/>
    </row>
    <row r="8" spans="1:9" ht="14.25" customHeight="1">
      <c r="A8" s="7">
        <v>3</v>
      </c>
      <c r="B8" s="7">
        <v>33975</v>
      </c>
      <c r="C8" s="25" t="s">
        <v>17</v>
      </c>
      <c r="D8" s="26" t="s">
        <v>0</v>
      </c>
      <c r="E8" s="13">
        <v>5</v>
      </c>
      <c r="F8" s="15">
        <v>1560</v>
      </c>
      <c r="G8" s="8">
        <f t="shared" si="0"/>
        <v>7800</v>
      </c>
      <c r="H8" s="9">
        <f t="shared" si="1"/>
        <v>9204</v>
      </c>
      <c r="I8" s="43"/>
    </row>
    <row r="9" spans="1:9" ht="15">
      <c r="A9" s="7">
        <v>4</v>
      </c>
      <c r="B9" s="7">
        <v>33975</v>
      </c>
      <c r="C9" s="27" t="s">
        <v>19</v>
      </c>
      <c r="D9" s="26" t="s">
        <v>0</v>
      </c>
      <c r="E9" s="13">
        <v>50</v>
      </c>
      <c r="F9" s="15">
        <v>130</v>
      </c>
      <c r="G9" s="8">
        <f t="shared" si="0"/>
        <v>6500</v>
      </c>
      <c r="H9" s="9">
        <f t="shared" si="1"/>
        <v>7670</v>
      </c>
      <c r="I9" s="43"/>
    </row>
    <row r="10" spans="1:9" ht="15">
      <c r="A10" s="7">
        <v>5</v>
      </c>
      <c r="B10" s="7">
        <v>33975</v>
      </c>
      <c r="C10" s="27" t="s">
        <v>18</v>
      </c>
      <c r="D10" s="26" t="s">
        <v>0</v>
      </c>
      <c r="E10" s="13">
        <v>30</v>
      </c>
      <c r="F10" s="15">
        <v>207.6</v>
      </c>
      <c r="G10" s="8">
        <f t="shared" si="0"/>
        <v>6228</v>
      </c>
      <c r="H10" s="9">
        <f t="shared" si="1"/>
        <v>7349.04</v>
      </c>
      <c r="I10" s="43"/>
    </row>
    <row r="11" spans="1:9" ht="15">
      <c r="A11" s="7">
        <v>6</v>
      </c>
      <c r="B11" s="7">
        <v>33975</v>
      </c>
      <c r="C11" s="25" t="s">
        <v>20</v>
      </c>
      <c r="D11" s="26" t="s">
        <v>0</v>
      </c>
      <c r="E11" s="13">
        <v>20</v>
      </c>
      <c r="F11" s="15">
        <v>820</v>
      </c>
      <c r="G11" s="8">
        <f t="shared" si="0"/>
        <v>16400</v>
      </c>
      <c r="H11" s="9">
        <f t="shared" si="1"/>
        <v>19352</v>
      </c>
      <c r="I11" s="43"/>
    </row>
    <row r="12" spans="1:9" ht="15">
      <c r="A12" s="7">
        <v>7</v>
      </c>
      <c r="B12" s="7">
        <v>33975</v>
      </c>
      <c r="C12" s="19" t="s">
        <v>41</v>
      </c>
      <c r="D12" s="26" t="s">
        <v>0</v>
      </c>
      <c r="E12" s="13">
        <v>40</v>
      </c>
      <c r="F12" s="15">
        <v>360</v>
      </c>
      <c r="G12" s="8">
        <f t="shared" si="0"/>
        <v>14400</v>
      </c>
      <c r="H12" s="9">
        <f t="shared" si="1"/>
        <v>16992</v>
      </c>
      <c r="I12" s="43"/>
    </row>
    <row r="13" spans="1:9" ht="15">
      <c r="A13" s="7">
        <v>8</v>
      </c>
      <c r="B13" s="7">
        <v>33975</v>
      </c>
      <c r="C13" s="19" t="s">
        <v>45</v>
      </c>
      <c r="D13" s="26" t="s">
        <v>0</v>
      </c>
      <c r="E13" s="13">
        <v>10</v>
      </c>
      <c r="F13" s="15">
        <v>925</v>
      </c>
      <c r="G13" s="8">
        <f t="shared" si="0"/>
        <v>9250</v>
      </c>
      <c r="H13" s="9">
        <f t="shared" si="1"/>
        <v>10915</v>
      </c>
      <c r="I13" s="43"/>
    </row>
    <row r="14" spans="1:9" ht="15">
      <c r="A14" s="7">
        <v>9</v>
      </c>
      <c r="B14" s="7">
        <v>33975</v>
      </c>
      <c r="C14" s="19" t="s">
        <v>46</v>
      </c>
      <c r="D14" s="26" t="s">
        <v>0</v>
      </c>
      <c r="E14" s="13">
        <v>10</v>
      </c>
      <c r="F14" s="15">
        <v>925</v>
      </c>
      <c r="G14" s="8">
        <f t="shared" ref="G14" si="2">E14*F14</f>
        <v>9250</v>
      </c>
      <c r="H14" s="9">
        <f t="shared" si="1"/>
        <v>10915</v>
      </c>
      <c r="I14" s="43"/>
    </row>
    <row r="15" spans="1:9" ht="15">
      <c r="A15" s="7">
        <v>10</v>
      </c>
      <c r="B15" s="7">
        <v>33975</v>
      </c>
      <c r="C15" s="19" t="s">
        <v>21</v>
      </c>
      <c r="D15" s="26" t="s">
        <v>0</v>
      </c>
      <c r="E15" s="13">
        <v>50</v>
      </c>
      <c r="F15" s="15">
        <v>369</v>
      </c>
      <c r="G15" s="8">
        <f t="shared" si="0"/>
        <v>18450</v>
      </c>
      <c r="H15" s="9">
        <f t="shared" si="1"/>
        <v>21771</v>
      </c>
      <c r="I15" s="43"/>
    </row>
    <row r="16" spans="1:9" ht="15">
      <c r="A16" s="7">
        <v>11</v>
      </c>
      <c r="B16" s="7">
        <v>33975</v>
      </c>
      <c r="C16" s="19" t="s">
        <v>22</v>
      </c>
      <c r="D16" s="26" t="s">
        <v>0</v>
      </c>
      <c r="E16" s="13">
        <v>20</v>
      </c>
      <c r="F16" s="15">
        <v>452</v>
      </c>
      <c r="G16" s="8">
        <f t="shared" si="0"/>
        <v>9040</v>
      </c>
      <c r="H16" s="9">
        <f t="shared" si="1"/>
        <v>10667.199999999999</v>
      </c>
      <c r="I16" s="43"/>
    </row>
    <row r="17" spans="1:9" s="23" customFormat="1" ht="14.25" customHeight="1">
      <c r="A17" s="7">
        <v>12</v>
      </c>
      <c r="B17" s="7">
        <v>33975</v>
      </c>
      <c r="C17" s="19" t="s">
        <v>23</v>
      </c>
      <c r="D17" s="26" t="s">
        <v>0</v>
      </c>
      <c r="E17" s="13">
        <v>35</v>
      </c>
      <c r="F17" s="15">
        <v>411</v>
      </c>
      <c r="G17" s="22">
        <f t="shared" si="0"/>
        <v>14385</v>
      </c>
      <c r="H17" s="9">
        <f t="shared" si="1"/>
        <v>16974.3</v>
      </c>
      <c r="I17" s="43"/>
    </row>
    <row r="18" spans="1:9" ht="14.25" customHeight="1">
      <c r="A18" s="7">
        <v>13</v>
      </c>
      <c r="B18" s="7">
        <v>33975</v>
      </c>
      <c r="C18" s="28" t="s">
        <v>24</v>
      </c>
      <c r="D18" s="26" t="s">
        <v>0</v>
      </c>
      <c r="E18" s="13">
        <v>25</v>
      </c>
      <c r="F18" s="15">
        <v>420</v>
      </c>
      <c r="G18" s="8">
        <f t="shared" si="0"/>
        <v>10500</v>
      </c>
      <c r="H18" s="9">
        <f t="shared" si="1"/>
        <v>12390</v>
      </c>
      <c r="I18" s="43"/>
    </row>
    <row r="19" spans="1:9" ht="14.25" customHeight="1">
      <c r="A19" s="7">
        <v>14</v>
      </c>
      <c r="B19" s="7">
        <v>33975</v>
      </c>
      <c r="C19" s="28" t="s">
        <v>25</v>
      </c>
      <c r="D19" s="26" t="s">
        <v>0</v>
      </c>
      <c r="E19" s="13">
        <v>30</v>
      </c>
      <c r="F19" s="15">
        <v>420</v>
      </c>
      <c r="G19" s="8">
        <f t="shared" si="0"/>
        <v>12600</v>
      </c>
      <c r="H19" s="9">
        <f t="shared" si="1"/>
        <v>14868</v>
      </c>
      <c r="I19" s="43"/>
    </row>
    <row r="20" spans="1:9" ht="14.25" customHeight="1">
      <c r="A20" s="7">
        <v>15</v>
      </c>
      <c r="B20" s="7">
        <v>25411</v>
      </c>
      <c r="C20" s="18" t="s">
        <v>42</v>
      </c>
      <c r="D20" s="26" t="s">
        <v>0</v>
      </c>
      <c r="E20" s="13">
        <v>25</v>
      </c>
      <c r="F20" s="15">
        <v>190</v>
      </c>
      <c r="G20" s="8">
        <f t="shared" si="0"/>
        <v>4750</v>
      </c>
      <c r="H20" s="9">
        <f t="shared" si="1"/>
        <v>5605</v>
      </c>
      <c r="I20" s="43"/>
    </row>
    <row r="21" spans="1:9" ht="14.25" customHeight="1">
      <c r="A21" s="7">
        <v>16</v>
      </c>
      <c r="B21" s="7">
        <v>25411</v>
      </c>
      <c r="C21" s="18" t="s">
        <v>43</v>
      </c>
      <c r="D21" s="26" t="s">
        <v>0</v>
      </c>
      <c r="E21" s="13">
        <v>15</v>
      </c>
      <c r="F21" s="15">
        <v>190</v>
      </c>
      <c r="G21" s="8">
        <f t="shared" ref="G21" si="3">E21*F21</f>
        <v>2850</v>
      </c>
      <c r="H21" s="9">
        <f t="shared" si="1"/>
        <v>3363</v>
      </c>
      <c r="I21" s="43"/>
    </row>
    <row r="22" spans="1:9" ht="14.25" customHeight="1">
      <c r="A22" s="7">
        <v>17</v>
      </c>
      <c r="B22" s="7">
        <v>42461</v>
      </c>
      <c r="C22" s="27" t="s">
        <v>26</v>
      </c>
      <c r="D22" s="26" t="s">
        <v>0</v>
      </c>
      <c r="E22" s="13">
        <v>30</v>
      </c>
      <c r="F22" s="15">
        <v>145</v>
      </c>
      <c r="G22" s="8">
        <f t="shared" si="0"/>
        <v>4350</v>
      </c>
      <c r="H22" s="9">
        <f t="shared" si="1"/>
        <v>5133</v>
      </c>
      <c r="I22" s="43"/>
    </row>
    <row r="23" spans="1:9" ht="14.25" customHeight="1">
      <c r="A23" s="7">
        <v>18</v>
      </c>
      <c r="B23" s="7">
        <v>43755</v>
      </c>
      <c r="C23" s="29" t="s">
        <v>27</v>
      </c>
      <c r="D23" s="26" t="s">
        <v>0</v>
      </c>
      <c r="E23" s="13">
        <v>20</v>
      </c>
      <c r="F23" s="15">
        <v>80</v>
      </c>
      <c r="G23" s="8">
        <f t="shared" si="0"/>
        <v>1600</v>
      </c>
      <c r="H23" s="9">
        <f t="shared" si="1"/>
        <v>1888</v>
      </c>
      <c r="I23" s="43"/>
    </row>
    <row r="24" spans="1:9" ht="14.25" customHeight="1">
      <c r="A24" s="7">
        <v>19</v>
      </c>
      <c r="B24" s="7">
        <v>43755</v>
      </c>
      <c r="C24" s="29" t="s">
        <v>28</v>
      </c>
      <c r="D24" s="26" t="s">
        <v>0</v>
      </c>
      <c r="E24" s="13">
        <v>20</v>
      </c>
      <c r="F24" s="15">
        <v>203</v>
      </c>
      <c r="G24" s="8">
        <f t="shared" si="0"/>
        <v>4060</v>
      </c>
      <c r="H24" s="9">
        <f t="shared" si="1"/>
        <v>4790.8</v>
      </c>
      <c r="I24" s="43"/>
    </row>
    <row r="25" spans="1:9" ht="14.25" customHeight="1">
      <c r="A25" s="7">
        <v>20</v>
      </c>
      <c r="B25" s="7">
        <v>42260</v>
      </c>
      <c r="C25" s="27" t="s">
        <v>29</v>
      </c>
      <c r="D25" s="26" t="s">
        <v>0</v>
      </c>
      <c r="E25" s="13">
        <v>20</v>
      </c>
      <c r="F25" s="15">
        <v>160</v>
      </c>
      <c r="G25" s="8">
        <f t="shared" si="0"/>
        <v>3200</v>
      </c>
      <c r="H25" s="9">
        <f t="shared" si="1"/>
        <v>3776</v>
      </c>
      <c r="I25" s="43"/>
    </row>
    <row r="26" spans="1:9" ht="14.25" customHeight="1">
      <c r="A26" s="7">
        <v>21</v>
      </c>
      <c r="B26" s="7">
        <v>43801</v>
      </c>
      <c r="C26" s="27" t="s">
        <v>31</v>
      </c>
      <c r="D26" s="26" t="s">
        <v>0</v>
      </c>
      <c r="E26" s="13">
        <v>15</v>
      </c>
      <c r="F26" s="15">
        <v>140</v>
      </c>
      <c r="G26" s="8">
        <f t="shared" si="0"/>
        <v>2100</v>
      </c>
      <c r="H26" s="9">
        <f t="shared" si="1"/>
        <v>2478</v>
      </c>
      <c r="I26" s="43"/>
    </row>
    <row r="27" spans="1:9" s="23" customFormat="1" ht="14.25" customHeight="1">
      <c r="A27" s="7">
        <v>22</v>
      </c>
      <c r="B27" s="7">
        <v>33975</v>
      </c>
      <c r="C27" s="25" t="s">
        <v>30</v>
      </c>
      <c r="D27" s="26" t="s">
        <v>0</v>
      </c>
      <c r="E27" s="13">
        <v>150</v>
      </c>
      <c r="F27" s="15">
        <v>490</v>
      </c>
      <c r="G27" s="22">
        <f t="shared" si="0"/>
        <v>73500</v>
      </c>
      <c r="H27" s="9">
        <f t="shared" si="1"/>
        <v>86730</v>
      </c>
      <c r="I27" s="43"/>
    </row>
    <row r="28" spans="1:9" s="23" customFormat="1" ht="14.25" customHeight="1">
      <c r="A28" s="7">
        <v>23</v>
      </c>
      <c r="B28" s="7">
        <v>33975</v>
      </c>
      <c r="C28" s="25" t="s">
        <v>44</v>
      </c>
      <c r="D28" s="26" t="s">
        <v>0</v>
      </c>
      <c r="E28" s="13">
        <v>20</v>
      </c>
      <c r="F28" s="15">
        <v>190</v>
      </c>
      <c r="G28" s="22">
        <f t="shared" si="0"/>
        <v>3800</v>
      </c>
      <c r="H28" s="9">
        <f t="shared" si="1"/>
        <v>4484</v>
      </c>
      <c r="I28" s="43"/>
    </row>
    <row r="29" spans="1:9" s="23" customFormat="1" ht="15">
      <c r="A29" s="7">
        <v>24</v>
      </c>
      <c r="B29" s="7">
        <v>33975</v>
      </c>
      <c r="C29" s="25" t="s">
        <v>38</v>
      </c>
      <c r="D29" s="26" t="s">
        <v>0</v>
      </c>
      <c r="E29" s="13">
        <v>100</v>
      </c>
      <c r="F29" s="15">
        <v>215</v>
      </c>
      <c r="G29" s="22">
        <f t="shared" si="0"/>
        <v>21500</v>
      </c>
      <c r="H29" s="9">
        <f t="shared" si="1"/>
        <v>25370</v>
      </c>
      <c r="I29" s="43"/>
    </row>
    <row r="30" spans="1:9" s="23" customFormat="1" ht="15">
      <c r="A30" s="7">
        <v>25</v>
      </c>
      <c r="B30" s="7">
        <v>33975</v>
      </c>
      <c r="C30" s="25" t="s">
        <v>32</v>
      </c>
      <c r="D30" s="26" t="s">
        <v>0</v>
      </c>
      <c r="E30" s="13">
        <v>10</v>
      </c>
      <c r="F30" s="15">
        <v>1400</v>
      </c>
      <c r="G30" s="22">
        <f t="shared" si="0"/>
        <v>14000</v>
      </c>
      <c r="H30" s="9">
        <f t="shared" si="1"/>
        <v>16520</v>
      </c>
      <c r="I30" s="43"/>
    </row>
    <row r="31" spans="1:9" s="23" customFormat="1" ht="14.25" customHeight="1">
      <c r="A31" s="7">
        <v>26</v>
      </c>
      <c r="B31" s="7">
        <v>33975</v>
      </c>
      <c r="C31" s="25" t="s">
        <v>33</v>
      </c>
      <c r="D31" s="26" t="s">
        <v>0</v>
      </c>
      <c r="E31" s="13">
        <v>10</v>
      </c>
      <c r="F31" s="15">
        <v>1500</v>
      </c>
      <c r="G31" s="22">
        <f t="shared" si="0"/>
        <v>15000</v>
      </c>
      <c r="H31" s="9">
        <f t="shared" si="1"/>
        <v>17700</v>
      </c>
      <c r="I31" s="43"/>
    </row>
    <row r="32" spans="1:9" s="23" customFormat="1" ht="14.25" customHeight="1">
      <c r="A32" s="7">
        <v>27</v>
      </c>
      <c r="B32" s="7">
        <v>33975</v>
      </c>
      <c r="C32" s="25" t="s">
        <v>34</v>
      </c>
      <c r="D32" s="26" t="s">
        <v>0</v>
      </c>
      <c r="E32" s="13">
        <v>10</v>
      </c>
      <c r="F32" s="15">
        <v>250</v>
      </c>
      <c r="G32" s="22">
        <f t="shared" si="0"/>
        <v>2500</v>
      </c>
      <c r="H32" s="9">
        <f t="shared" si="1"/>
        <v>2950</v>
      </c>
      <c r="I32" s="43"/>
    </row>
    <row r="33" spans="1:13" s="23" customFormat="1" ht="14.25" customHeight="1">
      <c r="A33" s="7">
        <v>28</v>
      </c>
      <c r="B33" s="7">
        <v>33975</v>
      </c>
      <c r="C33" s="25" t="s">
        <v>39</v>
      </c>
      <c r="D33" s="26" t="s">
        <v>0</v>
      </c>
      <c r="E33" s="13">
        <v>10</v>
      </c>
      <c r="F33" s="15">
        <v>1800</v>
      </c>
      <c r="G33" s="22">
        <f t="shared" si="0"/>
        <v>18000</v>
      </c>
      <c r="H33" s="9">
        <f t="shared" si="1"/>
        <v>21240</v>
      </c>
      <c r="I33" s="43"/>
    </row>
    <row r="34" spans="1:13" s="23" customFormat="1" ht="14.25" customHeight="1">
      <c r="A34" s="7">
        <v>29</v>
      </c>
      <c r="B34" s="7">
        <v>33975</v>
      </c>
      <c r="C34" s="25" t="s">
        <v>40</v>
      </c>
      <c r="D34" s="26" t="s">
        <v>0</v>
      </c>
      <c r="E34" s="13">
        <v>5</v>
      </c>
      <c r="F34" s="15">
        <v>2250</v>
      </c>
      <c r="G34" s="22">
        <f t="shared" si="0"/>
        <v>11250</v>
      </c>
      <c r="H34" s="9">
        <f t="shared" si="1"/>
        <v>13275</v>
      </c>
      <c r="I34" s="43"/>
    </row>
    <row r="35" spans="1:13" s="23" customFormat="1" ht="14.25" customHeight="1">
      <c r="A35" s="7">
        <v>30</v>
      </c>
      <c r="B35" s="7">
        <v>33975</v>
      </c>
      <c r="C35" s="25" t="s">
        <v>35</v>
      </c>
      <c r="D35" s="26" t="s">
        <v>0</v>
      </c>
      <c r="E35" s="13">
        <v>8</v>
      </c>
      <c r="F35" s="15">
        <v>3700</v>
      </c>
      <c r="G35" s="22">
        <f t="shared" si="0"/>
        <v>29600</v>
      </c>
      <c r="H35" s="9">
        <f t="shared" si="1"/>
        <v>34928</v>
      </c>
      <c r="I35" s="43"/>
    </row>
    <row r="36" spans="1:13" s="23" customFormat="1" ht="14.25" customHeight="1">
      <c r="A36" s="7">
        <v>31</v>
      </c>
      <c r="B36" s="7">
        <v>33975</v>
      </c>
      <c r="C36" s="25" t="s">
        <v>36</v>
      </c>
      <c r="D36" s="26" t="s">
        <v>0</v>
      </c>
      <c r="E36" s="13">
        <v>8</v>
      </c>
      <c r="F36" s="15">
        <v>2200</v>
      </c>
      <c r="G36" s="22">
        <f t="shared" si="0"/>
        <v>17600</v>
      </c>
      <c r="H36" s="9">
        <f t="shared" si="1"/>
        <v>20768</v>
      </c>
      <c r="I36" s="43"/>
    </row>
    <row r="37" spans="1:13" s="23" customFormat="1" ht="15">
      <c r="A37" s="7">
        <v>32</v>
      </c>
      <c r="B37" s="7">
        <v>33975</v>
      </c>
      <c r="C37" s="25" t="s">
        <v>37</v>
      </c>
      <c r="D37" s="26" t="s">
        <v>0</v>
      </c>
      <c r="E37" s="13">
        <v>5</v>
      </c>
      <c r="F37" s="15">
        <v>1800</v>
      </c>
      <c r="G37" s="22">
        <f t="shared" si="0"/>
        <v>9000</v>
      </c>
      <c r="H37" s="9">
        <f t="shared" si="1"/>
        <v>10620</v>
      </c>
      <c r="I37" s="43"/>
    </row>
    <row r="38" spans="1:13" ht="15">
      <c r="A38" s="3"/>
      <c r="B38" s="3"/>
      <c r="C38" s="5"/>
      <c r="D38" s="3"/>
      <c r="E38" s="3"/>
      <c r="F38" s="16"/>
      <c r="G38" s="24">
        <f>SUM(G6:G37)</f>
        <v>440463</v>
      </c>
      <c r="H38" s="37">
        <f>SUM(H6:H37)</f>
        <v>519746.33999999997</v>
      </c>
      <c r="I38" s="6"/>
    </row>
    <row r="39" spans="1:13" ht="15">
      <c r="A39" s="3"/>
      <c r="B39" s="3"/>
      <c r="C39" s="5"/>
      <c r="D39" s="3"/>
      <c r="E39" s="3"/>
      <c r="F39" s="16"/>
      <c r="G39" s="39" t="s">
        <v>48</v>
      </c>
      <c r="H39" s="38">
        <f>SUM(H38-G38)</f>
        <v>79283.339999999967</v>
      </c>
      <c r="I39" s="10"/>
    </row>
    <row r="40" spans="1:13" ht="15">
      <c r="A40" s="21" t="s">
        <v>12</v>
      </c>
      <c r="B40" s="21"/>
      <c r="C40" s="20"/>
      <c r="D40" s="44">
        <v>519746.34</v>
      </c>
      <c r="E40" s="45"/>
      <c r="F40" s="45"/>
      <c r="G40" s="45"/>
      <c r="H40" s="45"/>
      <c r="I40" s="46"/>
    </row>
    <row r="41" spans="1:13" ht="15">
      <c r="A41" s="55" t="s">
        <v>8</v>
      </c>
      <c r="B41" s="48"/>
      <c r="C41" s="48"/>
      <c r="D41" s="58"/>
      <c r="E41" s="58"/>
      <c r="F41" s="58"/>
      <c r="G41" s="58"/>
      <c r="H41" s="58"/>
      <c r="I41" s="59"/>
    </row>
    <row r="42" spans="1:13" ht="15">
      <c r="A42" s="63" t="s">
        <v>14</v>
      </c>
      <c r="B42" s="64"/>
      <c r="C42" s="65"/>
      <c r="D42" s="47" t="s">
        <v>56</v>
      </c>
      <c r="E42" s="48"/>
      <c r="F42" s="48"/>
      <c r="G42" s="48"/>
      <c r="H42" s="48"/>
      <c r="I42" s="49"/>
    </row>
    <row r="43" spans="1:13" ht="15" customHeight="1">
      <c r="A43" s="55" t="s">
        <v>9</v>
      </c>
      <c r="B43" s="48"/>
      <c r="C43" s="49"/>
      <c r="D43" s="50" t="s">
        <v>49</v>
      </c>
      <c r="E43" s="51"/>
      <c r="F43" s="51"/>
      <c r="G43" s="51"/>
      <c r="H43" s="51"/>
      <c r="I43" s="52"/>
    </row>
    <row r="44" spans="1:13" ht="15.75" customHeight="1">
      <c r="A44" s="55" t="s">
        <v>10</v>
      </c>
      <c r="B44" s="48"/>
      <c r="C44" s="49"/>
      <c r="D44" s="56" t="s">
        <v>50</v>
      </c>
      <c r="E44" s="57"/>
      <c r="F44" s="57"/>
      <c r="G44" s="57"/>
      <c r="H44" s="57"/>
      <c r="I44" s="57"/>
      <c r="J44" s="40"/>
      <c r="K44" s="40"/>
      <c r="L44" s="40"/>
      <c r="M44" s="41"/>
    </row>
    <row r="45" spans="1:13" ht="15">
      <c r="A45" s="53" t="s">
        <v>51</v>
      </c>
      <c r="B45" s="54"/>
      <c r="C45" s="49"/>
      <c r="D45" s="66" t="s">
        <v>57</v>
      </c>
      <c r="E45" s="61"/>
      <c r="F45" s="61"/>
      <c r="G45" s="61"/>
      <c r="H45" s="61"/>
      <c r="I45" s="62"/>
    </row>
    <row r="46" spans="1:13" ht="15">
      <c r="A46" s="55" t="s">
        <v>11</v>
      </c>
      <c r="B46" s="48"/>
      <c r="C46" s="49"/>
      <c r="D46" s="60" t="s">
        <v>52</v>
      </c>
      <c r="E46" s="61"/>
      <c r="F46" s="61"/>
      <c r="G46" s="61"/>
      <c r="H46" s="61"/>
      <c r="I46" s="62"/>
    </row>
    <row r="47" spans="1:13" ht="15">
      <c r="A47" s="1"/>
      <c r="B47" s="1"/>
      <c r="C47" s="1"/>
      <c r="D47" s="1"/>
      <c r="E47" s="1"/>
      <c r="F47" s="14"/>
      <c r="G47" s="1"/>
      <c r="H47" s="1"/>
      <c r="I47" s="1"/>
    </row>
  </sheetData>
  <mergeCells count="15">
    <mergeCell ref="A45:C45"/>
    <mergeCell ref="A46:C46"/>
    <mergeCell ref="A44:C44"/>
    <mergeCell ref="A41:C41"/>
    <mergeCell ref="D44:I44"/>
    <mergeCell ref="D41:I41"/>
    <mergeCell ref="D45:I45"/>
    <mergeCell ref="D46:I46"/>
    <mergeCell ref="A43:C43"/>
    <mergeCell ref="A42:C42"/>
    <mergeCell ref="A2:I2"/>
    <mergeCell ref="I6:I37"/>
    <mergeCell ref="D40:I40"/>
    <mergeCell ref="D42:I42"/>
    <mergeCell ref="D43:I43"/>
  </mergeCells>
  <phoneticPr fontId="6" type="noConversion"/>
  <pageMargins left="0.25" right="0.25" top="0.75" bottom="0.75" header="0.3" footer="0.3"/>
  <pageSetup scale="53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OPEX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Фаррахова Эльвера Римовна</cp:lastModifiedBy>
  <cp:lastPrinted>2014-03-18T04:51:20Z</cp:lastPrinted>
  <dcterms:created xsi:type="dcterms:W3CDTF">2012-03-05T06:34:36Z</dcterms:created>
  <dcterms:modified xsi:type="dcterms:W3CDTF">2015-11-16T06:18:03Z</dcterms:modified>
</cp:coreProperties>
</file>